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<sst xmlns="http://schemas.openxmlformats.org/spreadsheetml/2006/main" count="34" uniqueCount="34">
  <si>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</si>
  <si>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</si>
  <si>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</si>
  <si>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</si>
  <si>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</si>
  <si>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</si>
  <si>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</si>
  <si>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</si>
  <si>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</si>
  <si>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</si>
  <si>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</si>
  <si>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</si>
  <si>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</si>
  <si>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</si>
  <si>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</si>
  <si>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</si>
  <si>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</si>
  <si>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</si>
  <si>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</si>
  <si>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</si>
  <si>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</si>
  <si>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</si>
  <si>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</si>
  <si>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</si>
  <si>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</si>
  <si>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</si>
  <si>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</si>
  <si>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</si>
  <si>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</si>
  <si>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Стоимость норматива горячего водоснабжения на 1 человека (3,6 куб.м.) с учетом удельного расхода тепловой энергии, рубли (5=3,6*У*N*1)</t>
  </si>
  <si>
    <t>Главный инженер</t>
  </si>
  <si>
    <t>Шевченко Д.Ю.</t>
  </si>
  <si>
    <t>Размер платы, рубли/кв.м. Р=(ТЭ*1+ЭЭ*2)/S</t>
  </si>
  <si>
    <t xml:space="preserve">по потреблению тепловой энергии (Гкал) за август 2020 года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</si>
</sst>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6">
      <selection activeCell="A21" sqref="A20:E21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40" t="s">
        <v>0</v>
      </c>
      <c r="B1" s="40"/>
      <c r="C1" s="40"/>
      <c r="D1" s="40"/>
      <c r="E1" s="40"/>
      <c r="F1" s="40"/>
      <c r="G1" s="40"/>
    </row>
    <row r="2" spans="1:7" ht="18.75">
      <c r="A2" s="40" t="s">
        <v>33</v>
      </c>
      <c r="B2" s="40"/>
      <c r="C2" s="40"/>
      <c r="D2" s="40"/>
      <c r="E2" s="40"/>
      <c r="F2" s="40"/>
      <c r="G2" s="40"/>
    </row>
    <row r="3" spans="1:7" ht="18.75">
      <c r="A3" s="40" t="s">
        <v>10</v>
      </c>
      <c r="B3" s="40"/>
      <c r="C3" s="40"/>
      <c r="D3" s="40"/>
      <c r="E3" s="40"/>
      <c r="F3" s="40"/>
      <c r="G3" s="40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30" t="s">
        <v>3</v>
      </c>
      <c r="B5" s="31"/>
      <c r="C5" s="41" t="s">
        <v>4</v>
      </c>
      <c r="D5" s="42"/>
      <c r="E5" s="43" t="s">
        <v>11</v>
      </c>
      <c r="F5" s="44"/>
      <c r="G5" s="38" t="s">
        <v>9</v>
      </c>
    </row>
    <row r="6" spans="1:8" ht="30" customHeight="1" thickBot="1">
      <c r="A6" s="32"/>
      <c r="B6" s="33"/>
      <c r="C6" s="17" t="s">
        <v>6</v>
      </c>
      <c r="D6" s="6" t="s">
        <v>5</v>
      </c>
      <c r="E6" s="6" t="s">
        <v>7</v>
      </c>
      <c r="F6" s="7" t="s">
        <v>8</v>
      </c>
      <c r="G6" s="39"/>
      <c r="H6" s="16"/>
    </row>
    <row r="7" spans="1:9" ht="48" customHeight="1" thickBot="1">
      <c r="A7" s="36" t="s">
        <v>16</v>
      </c>
      <c r="B7" s="37"/>
      <c r="C7" s="22">
        <v>94995</v>
      </c>
      <c r="D7" s="22">
        <v>95102</v>
      </c>
      <c r="E7" s="21">
        <f>D7-C7</f>
        <v>107</v>
      </c>
      <c r="F7" s="23">
        <f>E7+0.26+2.36</f>
        <v>109.62</v>
      </c>
      <c r="G7" s="25"/>
      <c r="I7" s="27"/>
    </row>
    <row r="8" spans="1:6" ht="19.5" customHeight="1">
      <c r="A8" s="3" t="s">
        <v>17</v>
      </c>
      <c r="B8" s="3"/>
      <c r="C8" s="3"/>
      <c r="D8" s="3"/>
      <c r="E8" s="3"/>
      <c r="F8" s="14">
        <v>2334.61</v>
      </c>
    </row>
    <row r="9" spans="1:6" ht="19.5" customHeight="1">
      <c r="A9" s="3" t="s">
        <v>18</v>
      </c>
      <c r="B9" s="3"/>
      <c r="C9" s="3"/>
      <c r="D9" s="3"/>
      <c r="E9" s="3"/>
      <c r="F9" s="14">
        <v>4.01</v>
      </c>
    </row>
    <row r="10" spans="1:13" ht="18.75" customHeight="1">
      <c r="A10" s="3" t="s">
        <v>24</v>
      </c>
      <c r="B10" s="3"/>
      <c r="C10" s="3"/>
      <c r="D10" s="3"/>
      <c r="E10" s="3"/>
      <c r="F10" s="29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29">
        <f>1495+39.1</f>
        <v>1534.1</v>
      </c>
    </row>
    <row r="12" spans="1:9" ht="30.75" customHeight="1">
      <c r="A12" s="46" t="s">
        <v>27</v>
      </c>
      <c r="B12" s="46"/>
      <c r="C12" s="46"/>
      <c r="D12" s="46"/>
      <c r="E12" s="46"/>
      <c r="F12" s="14">
        <f>(F11*F10)</f>
        <v>78.2391</v>
      </c>
      <c r="H12" s="8"/>
      <c r="I12" s="19"/>
    </row>
    <row r="13" spans="1:8" ht="22.5" customHeight="1">
      <c r="A13" s="46" t="s">
        <v>14</v>
      </c>
      <c r="B13" s="46"/>
      <c r="C13" s="46"/>
      <c r="D13" s="46"/>
      <c r="E13" s="46"/>
      <c r="F13" s="15">
        <v>0</v>
      </c>
      <c r="H13" s="8"/>
    </row>
    <row r="14" spans="1:10" ht="32.25" customHeight="1">
      <c r="A14" s="46" t="s">
        <v>23</v>
      </c>
      <c r="B14" s="46"/>
      <c r="C14" s="46"/>
      <c r="D14" s="46"/>
      <c r="E14" s="46"/>
      <c r="F14" s="28">
        <v>0</v>
      </c>
      <c r="J14" s="18"/>
    </row>
    <row r="15" spans="1:11" ht="32.25" customHeight="1">
      <c r="A15" s="46" t="s">
        <v>20</v>
      </c>
      <c r="B15" s="46"/>
      <c r="C15" s="46"/>
      <c r="D15" s="46"/>
      <c r="E15" s="46"/>
      <c r="F15" s="26">
        <v>6810</v>
      </c>
      <c r="K15" s="27"/>
    </row>
    <row r="16" spans="1:6" ht="32.25" customHeight="1">
      <c r="A16" s="46" t="s">
        <v>21</v>
      </c>
      <c r="B16" s="46"/>
      <c r="C16" s="46"/>
      <c r="D16" s="46"/>
      <c r="E16" s="46"/>
      <c r="F16" s="14">
        <f>F15/F8*F13</f>
        <v>0</v>
      </c>
    </row>
    <row r="17" spans="1:6" ht="32.25" customHeight="1">
      <c r="A17" s="46" t="s">
        <v>26</v>
      </c>
      <c r="B17" s="46"/>
      <c r="C17" s="46"/>
      <c r="D17" s="46"/>
      <c r="E17" s="46"/>
      <c r="F17" s="20">
        <f>F7/(0+F12)</f>
        <v>1.4010897364616925</v>
      </c>
    </row>
    <row r="18" spans="1:7" ht="17.25" customHeight="1">
      <c r="A18" s="47" t="s">
        <v>13</v>
      </c>
      <c r="B18" s="47"/>
      <c r="C18" s="47"/>
      <c r="D18" s="47"/>
      <c r="E18" s="47"/>
      <c r="F18" s="47"/>
      <c r="G18" s="47"/>
    </row>
    <row r="19" spans="1:6" ht="32.25" customHeight="1">
      <c r="A19" s="46" t="s">
        <v>28</v>
      </c>
      <c r="B19" s="48"/>
      <c r="C19" s="48"/>
      <c r="D19" s="48"/>
      <c r="E19" s="48"/>
      <c r="F19" s="20">
        <f>F10*F17</f>
        <v>0.07145557655954632</v>
      </c>
    </row>
    <row r="20" spans="1:6" ht="32.25" customHeight="1">
      <c r="A20" s="46" t="s">
        <v>29</v>
      </c>
      <c r="B20" s="46"/>
      <c r="C20" s="46"/>
      <c r="D20" s="46"/>
      <c r="E20" s="46"/>
      <c r="F20" s="14">
        <f>3.6*F10*F17*F8</f>
        <v>600.5552529300568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4" t="s">
        <v>32</v>
      </c>
      <c r="F22" s="35"/>
    </row>
    <row r="23" spans="1:7" ht="17.25" customHeight="1">
      <c r="A23" s="2" t="s">
        <v>1</v>
      </c>
      <c r="B23" s="12">
        <v>37942.6</v>
      </c>
      <c r="C23" s="13">
        <f>F14</f>
        <v>0</v>
      </c>
      <c r="D23" s="13">
        <v>0</v>
      </c>
      <c r="E23" s="45">
        <f>C23/B23*2266.69+D23/B23*3.89</f>
        <v>0</v>
      </c>
      <c r="F23" s="45"/>
      <c r="G23" s="4"/>
    </row>
    <row r="26" spans="1:3" ht="48.75" customHeight="1">
      <c r="A26" s="3" t="s">
        <v>30</v>
      </c>
      <c r="B26" s="3"/>
      <c r="C26" s="3" t="s">
        <v>31</v>
      </c>
    </row>
  </sheetData>
  <sheetProtection/>
  <mergeCells count="19"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  <mergeCell ref="A5:B6"/>
    <mergeCell ref="E22:F22"/>
    <mergeCell ref="A7:B7"/>
    <mergeCell ref="G5:G6"/>
    <mergeCell ref="A1:G1"/>
    <mergeCell ref="A2:G2"/>
    <mergeCell ref="A3:G3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Валерьевич</cp:lastModifiedBy>
  <cp:lastPrinted>2019-11-27T07:42:51Z</cp:lastPrinted>
  <dcterms:created xsi:type="dcterms:W3CDTF">1996-10-08T23:32:33Z</dcterms:created>
  <dcterms:modified xsi:type="dcterms:W3CDTF">2020-09-29T09:26:04Z</dcterms:modified>
  <cp:category/>
  <cp:version/>
  <cp:contentType/>
  <cp:contentStatus/>
</cp:coreProperties>
</file>